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<sst xmlns="http://schemas.openxmlformats.org/spreadsheetml/2006/main" count="50" uniqueCount="28">
  <si>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</si>
  <si>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</si>
  <si>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</si>
  <si>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</si>
  <si>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</si>
  <si>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</si>
  <si>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</si>
  <si>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</si>
  <si>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</si>
  <si>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</si>
  <si>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</si>
  <si>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</si>
  <si>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</si>
  <si>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</si>
  <si>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</si>
  <si>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</si>
  <si>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</si>
  <si>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</si>
  <si>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</si>
  <si>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</si>
  <si>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</si>
  <si>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</si>
  <si>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24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</si>
  <si>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</si>
  <si>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</si>
  <si>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ул. Свободы</t>
  </si>
  <si>
    <t xml:space="preserve">61, корп.1 </t>
  </si>
  <si>
    <t>Лот 3 Территориальный округ Соломбадьский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</si>
</sst>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9" fontId="5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left" wrapText="1"/>
    </xf>
    <xf numFmtId="49" fontId="4" fillId="33" borderId="10" xfId="52" applyNumberFormat="1" applyFont="1" applyFill="1" applyBorder="1" applyAlignment="1">
      <alignment horizontal="left" wrapText="1"/>
      <protection/>
    </xf>
    <xf numFmtId="0" fontId="5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 horizontal="right"/>
    </xf>
    <xf numFmtId="1" fontId="0" fillId="33" borderId="0" xfId="0" applyNumberFormat="1" applyFont="1" applyFill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82" zoomScaleNormal="82" zoomScaleSheetLayoutView="100" zoomScalePageLayoutView="34" workbookViewId="0" topLeftCell="A4">
      <selection activeCell="C19" sqref="C19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8" width="12.75390625" style="1" customWidth="1"/>
    <col min="9" max="16384" width="9.125" style="1" customWidth="1"/>
  </cols>
  <sheetData>
    <row r="1" spans="2:7" s="5" customFormat="1" ht="27" customHeight="1">
      <c r="B1" s="6"/>
      <c r="C1" s="36" t="s">
        <v>23</v>
      </c>
      <c r="D1" s="36"/>
      <c r="E1" s="36"/>
      <c r="F1" s="36"/>
      <c r="G1" s="9"/>
    </row>
    <row r="2" spans="2:7" s="5" customFormat="1" ht="41.25" customHeight="1">
      <c r="B2" s="7"/>
      <c r="C2" s="36" t="s">
        <v>24</v>
      </c>
      <c r="D2" s="36"/>
      <c r="E2" s="36"/>
      <c r="F2" s="36"/>
      <c r="G2" s="33"/>
    </row>
    <row r="3" spans="1:2" s="8" customFormat="1" ht="63" customHeight="1">
      <c r="A3" s="37" t="s">
        <v>21</v>
      </c>
      <c r="B3" s="37"/>
    </row>
    <row r="4" spans="1:2" s="5" customFormat="1" ht="18.75" customHeight="1">
      <c r="A4" s="40" t="s">
        <v>27</v>
      </c>
      <c r="B4" s="40"/>
    </row>
    <row r="5" spans="1:3" s="9" customFormat="1" ht="39" customHeight="1">
      <c r="A5" s="38" t="s">
        <v>7</v>
      </c>
      <c r="B5" s="39" t="s">
        <v>8</v>
      </c>
      <c r="C5" s="31" t="s">
        <v>25</v>
      </c>
    </row>
    <row r="6" spans="1:3" s="9" customFormat="1" ht="27" customHeight="1">
      <c r="A6" s="38"/>
      <c r="B6" s="39"/>
      <c r="C6" s="30" t="s">
        <v>26</v>
      </c>
    </row>
    <row r="7" spans="1:3" s="5" customFormat="1" ht="18.75" customHeight="1">
      <c r="A7" s="10"/>
      <c r="B7" s="10" t="s">
        <v>9</v>
      </c>
      <c r="C7" s="35">
        <v>722.7</v>
      </c>
    </row>
    <row r="8" spans="1:3" s="5" customFormat="1" ht="18.75" customHeight="1" thickBot="1">
      <c r="A8" s="10"/>
      <c r="B8" s="10" t="s">
        <v>10</v>
      </c>
      <c r="C8" s="35">
        <v>722.7</v>
      </c>
    </row>
    <row r="9" spans="1:3" s="5" customFormat="1" ht="18.75" customHeight="1" thickTop="1">
      <c r="A9" s="41" t="s">
        <v>6</v>
      </c>
      <c r="B9" s="18" t="s">
        <v>3</v>
      </c>
      <c r="C9" s="11">
        <f>C8*15%/100</f>
        <v>1.08405</v>
      </c>
    </row>
    <row r="10" spans="1:3" s="8" customFormat="1" ht="18.75" customHeight="1">
      <c r="A10" s="42"/>
      <c r="B10" s="19" t="s">
        <v>13</v>
      </c>
      <c r="C10" s="12">
        <f>1007.68*C9</f>
        <v>1092.3755039999999</v>
      </c>
    </row>
    <row r="11" spans="1:3" s="5" customFormat="1" ht="18.75" customHeight="1">
      <c r="A11" s="42"/>
      <c r="B11" s="19" t="s">
        <v>2</v>
      </c>
      <c r="C11" s="3">
        <f>C10/C7/12</f>
        <v>0.12596</v>
      </c>
    </row>
    <row r="12" spans="1:3" s="5" customFormat="1" ht="18.75" customHeight="1" thickBot="1">
      <c r="A12" s="43"/>
      <c r="B12" s="20" t="s">
        <v>0</v>
      </c>
      <c r="C12" s="13" t="s">
        <v>14</v>
      </c>
    </row>
    <row r="13" spans="1:3" s="5" customFormat="1" ht="18.75" customHeight="1" thickTop="1">
      <c r="A13" s="42" t="s">
        <v>16</v>
      </c>
      <c r="B13" s="25" t="s">
        <v>4</v>
      </c>
      <c r="C13" s="26">
        <f>C8*10%/10</f>
        <v>7.227000000000001</v>
      </c>
    </row>
    <row r="14" spans="1:3" s="5" customFormat="1" ht="18.75" customHeight="1">
      <c r="A14" s="42"/>
      <c r="B14" s="19" t="s">
        <v>13</v>
      </c>
      <c r="C14" s="3">
        <f>2281.73*C13</f>
        <v>16490.062710000002</v>
      </c>
    </row>
    <row r="15" spans="1:3" s="5" customFormat="1" ht="18.75" customHeight="1">
      <c r="A15" s="42"/>
      <c r="B15" s="19" t="s">
        <v>2</v>
      </c>
      <c r="C15" s="3">
        <f>C14/C7/12</f>
        <v>1.901441666666667</v>
      </c>
    </row>
    <row r="16" spans="1:3" s="5" customFormat="1" ht="18.75" customHeight="1" thickBot="1">
      <c r="A16" s="43"/>
      <c r="B16" s="20" t="s">
        <v>0</v>
      </c>
      <c r="C16" s="13" t="s">
        <v>14</v>
      </c>
    </row>
    <row r="17" spans="1:3" s="28" customFormat="1" ht="18.75" customHeight="1" thickTop="1">
      <c r="A17" s="41" t="s">
        <v>17</v>
      </c>
      <c r="B17" s="21" t="s">
        <v>11</v>
      </c>
      <c r="C17" s="32">
        <v>581.8</v>
      </c>
    </row>
    <row r="18" spans="1:3" s="5" customFormat="1" ht="18.75" customHeight="1">
      <c r="A18" s="42"/>
      <c r="B18" s="22" t="s">
        <v>4</v>
      </c>
      <c r="C18" s="14">
        <f>C17*0.1</f>
        <v>58.18</v>
      </c>
    </row>
    <row r="19" spans="1:3" s="5" customFormat="1" ht="18.75" customHeight="1">
      <c r="A19" s="42"/>
      <c r="B19" s="19" t="s">
        <v>13</v>
      </c>
      <c r="C19" s="2">
        <f>445.14*C18</f>
        <v>25898.245199999998</v>
      </c>
    </row>
    <row r="20" spans="1:3" s="5" customFormat="1" ht="18.75" customHeight="1">
      <c r="A20" s="42"/>
      <c r="B20" s="19" t="s">
        <v>2</v>
      </c>
      <c r="C20" s="3">
        <f>C19/C7/12</f>
        <v>2.986283520132835</v>
      </c>
    </row>
    <row r="21" spans="1:3" s="5" customFormat="1" ht="18.75" customHeight="1" thickBot="1">
      <c r="A21" s="43"/>
      <c r="B21" s="20" t="s">
        <v>0</v>
      </c>
      <c r="C21" s="13" t="s">
        <v>14</v>
      </c>
    </row>
    <row r="22" spans="1:3" s="5" customFormat="1" ht="18.75" customHeight="1" thickTop="1">
      <c r="A22" s="41" t="s">
        <v>18</v>
      </c>
      <c r="B22" s="18" t="s">
        <v>4</v>
      </c>
      <c r="C22" s="27">
        <f>C8*0.15%</f>
        <v>1.0840500000000002</v>
      </c>
    </row>
    <row r="23" spans="1:3" s="5" customFormat="1" ht="18.75" customHeight="1">
      <c r="A23" s="42"/>
      <c r="B23" s="19" t="s">
        <v>13</v>
      </c>
      <c r="C23" s="14">
        <f>71.18*C22</f>
        <v>77.16267900000003</v>
      </c>
    </row>
    <row r="24" spans="1:3" s="5" customFormat="1" ht="18.75" customHeight="1">
      <c r="A24" s="42"/>
      <c r="B24" s="19" t="s">
        <v>2</v>
      </c>
      <c r="C24" s="14">
        <f>C23/C7/12</f>
        <v>0.008897500000000003</v>
      </c>
    </row>
    <row r="25" spans="1:3" s="5" customFormat="1" ht="18.75" customHeight="1" thickBot="1">
      <c r="A25" s="43"/>
      <c r="B25" s="20" t="s">
        <v>0</v>
      </c>
      <c r="C25" s="13" t="s">
        <v>14</v>
      </c>
    </row>
    <row r="26" spans="1:3" s="5" customFormat="1" ht="18.75" customHeight="1" thickTop="1">
      <c r="A26" s="41" t="s">
        <v>19</v>
      </c>
      <c r="B26" s="18" t="s">
        <v>5</v>
      </c>
      <c r="C26" s="15">
        <f>C8*0.7%</f>
        <v>5.0588999999999995</v>
      </c>
    </row>
    <row r="27" spans="1:3" s="5" customFormat="1" ht="18.75" customHeight="1">
      <c r="A27" s="42"/>
      <c r="B27" s="19" t="s">
        <v>13</v>
      </c>
      <c r="C27" s="14">
        <f>45.32*C26</f>
        <v>229.26934799999998</v>
      </c>
    </row>
    <row r="28" spans="1:3" s="5" customFormat="1" ht="18.75" customHeight="1">
      <c r="A28" s="42"/>
      <c r="B28" s="19" t="s">
        <v>2</v>
      </c>
      <c r="C28" s="14">
        <f>C27/C7/12</f>
        <v>0.026436666666666664</v>
      </c>
    </row>
    <row r="29" spans="1:3" s="5" customFormat="1" ht="18.75" customHeight="1" thickBot="1">
      <c r="A29" s="43"/>
      <c r="B29" s="20" t="s">
        <v>0</v>
      </c>
      <c r="C29" s="13" t="s">
        <v>14</v>
      </c>
    </row>
    <row r="30" spans="1:3" s="28" customFormat="1" ht="18.75" customHeight="1" thickTop="1">
      <c r="A30" s="41" t="s">
        <v>20</v>
      </c>
      <c r="B30" s="21" t="s">
        <v>15</v>
      </c>
      <c r="C30" s="29" t="s">
        <v>22</v>
      </c>
    </row>
    <row r="31" spans="1:3" s="5" customFormat="1" ht="18.75" customHeight="1">
      <c r="A31" s="42"/>
      <c r="B31" s="23" t="s">
        <v>4</v>
      </c>
      <c r="C31" s="4">
        <f>C30*8%</f>
        <v>1.92</v>
      </c>
    </row>
    <row r="32" spans="1:3" s="5" customFormat="1" ht="18.75" customHeight="1">
      <c r="A32" s="42"/>
      <c r="B32" s="24" t="s">
        <v>1</v>
      </c>
      <c r="C32" s="2">
        <f>C31*1209.48</f>
        <v>2322.2016</v>
      </c>
    </row>
    <row r="33" spans="1:3" s="5" customFormat="1" ht="18.75" customHeight="1">
      <c r="A33" s="42"/>
      <c r="B33" s="24" t="s">
        <v>2</v>
      </c>
      <c r="C33" s="3">
        <f>C32/C7</f>
        <v>3.2132303860523033</v>
      </c>
    </row>
    <row r="34" spans="1:3" s="5" customFormat="1" ht="18.75" customHeight="1" thickBot="1">
      <c r="A34" s="43"/>
      <c r="B34" s="20" t="s">
        <v>0</v>
      </c>
      <c r="C34" s="13" t="s">
        <v>14</v>
      </c>
    </row>
    <row r="35" spans="1:3" s="10" customFormat="1" ht="18.75" customHeight="1" thickTop="1">
      <c r="A35" s="44" t="s">
        <v>12</v>
      </c>
      <c r="B35" s="45"/>
      <c r="C35" s="16">
        <f>C10+C14+C19+C23+C27+C32</f>
        <v>46109.317041</v>
      </c>
    </row>
    <row r="36" s="10" customFormat="1" ht="13.5" customHeight="1"/>
    <row r="37" s="10" customFormat="1" ht="13.5" customHeight="1">
      <c r="C37" s="17">
        <f>C35/C7/12</f>
        <v>5.31678855230386</v>
      </c>
    </row>
    <row r="38" s="34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</sheetData>
  <sheetProtection/>
  <mergeCells count="13">
    <mergeCell ref="A9:A12"/>
    <mergeCell ref="A13:A16"/>
    <mergeCell ref="A17:A21"/>
    <mergeCell ref="A22:A25"/>
    <mergeCell ref="A30:A34"/>
    <mergeCell ref="A35:B35"/>
    <mergeCell ref="A26:A29"/>
    <mergeCell ref="C2:F2"/>
    <mergeCell ref="C1:F1"/>
    <mergeCell ref="A3:B3"/>
    <mergeCell ref="A5:A6"/>
    <mergeCell ref="B5:B6"/>
    <mergeCell ref="A4:B4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2016-10-03T08:36:29Z</cp:lastPrinted>
  <dcterms:created xsi:type="dcterms:W3CDTF">2007-12-13T08:11:03Z</dcterms:created>
  <dcterms:modified xsi:type="dcterms:W3CDTF">2017-06-06T10:45:36Z</dcterms:modified>
  <cp:category/>
  <cp:version/>
  <cp:contentType/>
  <cp:contentStatus/>
</cp:coreProperties>
</file>